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<sst xmlns="http://schemas.openxmlformats.org/spreadsheetml/2006/main" count="46" uniqueCount="36">
  <si>
    <t>RAZÃO ANALITICO DE FEVEREIRO  DE 2006</t>
  </si>
  <si>
    <t>DATA</t>
  </si>
  <si>
    <t>HISTORICO</t>
  </si>
  <si>
    <t>VALOR</t>
  </si>
  <si>
    <t>CH. 556</t>
  </si>
  <si>
    <t>NUTRICASH - ALIMENTAÇÃO FUNCIONÁRIOS</t>
  </si>
  <si>
    <t>CH. 562</t>
  </si>
  <si>
    <t>FUNDO DE MOBILIZAÇÃO</t>
  </si>
  <si>
    <t>CH. 561</t>
  </si>
  <si>
    <t>CH. 558</t>
  </si>
  <si>
    <t>HONORÁRIOS CONTÁBEIS</t>
  </si>
  <si>
    <t>CH. 563</t>
  </si>
  <si>
    <t>DEPESAS DIVERSAS</t>
  </si>
  <si>
    <t>TRANSPORTE COLETIVO</t>
  </si>
  <si>
    <t>LUZ DA CASA DO DOCENTE</t>
  </si>
  <si>
    <t>SOBRA TRANSPORTADA PARA O CAIXA</t>
  </si>
  <si>
    <t>TARIFA DE MANUTENÇÃO</t>
  </si>
  <si>
    <t>CH. 564</t>
  </si>
  <si>
    <t>TOTAL DAS DESPESAS</t>
  </si>
  <si>
    <t>QUADRO RESUMO DA CONTA</t>
  </si>
  <si>
    <t>SALDO ANTERIOR</t>
  </si>
  <si>
    <t>RECEITAS DO MÊS</t>
  </si>
  <si>
    <t>DESPESAS DO MÊS (PAGAS EM BANCO)</t>
  </si>
  <si>
    <t>SALDO ATUAL</t>
  </si>
  <si>
    <t>RELAÇÃO DOS CHEQUES COMPENSADOS</t>
  </si>
  <si>
    <t>TELEFONE</t>
  </si>
  <si>
    <t>TOTAL DOS CHEQUES</t>
  </si>
  <si>
    <t>Salvador, 28 de fevereiro de 2006</t>
  </si>
  <si>
    <t>CONTA DE MANUTENÇÃO</t>
  </si>
  <si>
    <t>ANDES - REPASSE MENSAL</t>
  </si>
  <si>
    <t>MATERIAL PARA ESCRITÓRIO</t>
  </si>
  <si>
    <t>TAXI (DIRETORIA)</t>
  </si>
  <si>
    <t>LIMPEZA DA CASA DO DOCENTE</t>
  </si>
  <si>
    <t xml:space="preserve">MATERIAL DE CONSUMO </t>
  </si>
  <si>
    <t>DESPESA COM TELEFONE DA ADMINISTRAÇÃO</t>
  </si>
  <si>
    <t>NUTRICASH - AUXÍLIO ALIMENTAÇÃO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</si>
</sst>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Fill="1" applyBorder="1" applyAlignment="1">
      <alignment/>
    </xf>
    <xf numFmtId="1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3" fontId="1" fillId="0" borderId="1" xfId="18" applyFont="1" applyBorder="1" applyAlignment="1">
      <alignment/>
    </xf>
    <xf numFmtId="1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3" fontId="4" fillId="0" borderId="1" xfId="18" applyFont="1" applyBorder="1" applyAlignment="1">
      <alignment/>
    </xf>
    <xf numFmtId="43" fontId="0" fillId="0" borderId="1" xfId="18" applyFont="1" applyBorder="1" applyAlignment="1">
      <alignment/>
    </xf>
    <xf numFmtId="0" fontId="0" fillId="0" borderId="0" xfId="0" applyFont="1" applyAlignment="1">
      <alignment/>
    </xf>
    <xf numFmtId="43" fontId="0" fillId="0" borderId="2" xfId="18" applyFont="1" applyBorder="1" applyAlignment="1">
      <alignment/>
    </xf>
    <xf numFmtId="43" fontId="0" fillId="0" borderId="5" xfId="18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43" fontId="3" fillId="0" borderId="7" xfId="18" applyFont="1" applyBorder="1" applyAlignment="1">
      <alignment/>
    </xf>
    <xf numFmtId="43" fontId="5" fillId="0" borderId="8" xfId="18" applyFont="1" applyBorder="1" applyAlignment="1">
      <alignment/>
    </xf>
    <xf numFmtId="43" fontId="1" fillId="0" borderId="0" xfId="18" applyFont="1" applyBorder="1" applyAlignment="1">
      <alignment/>
    </xf>
    <xf numFmtId="0" fontId="7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12" xfId="0" applyFont="1" applyBorder="1" applyAlignment="1">
      <alignment/>
    </xf>
    <xf numFmtId="4" fontId="8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/>
    </xf>
    <xf numFmtId="40" fontId="5" fillId="0" borderId="13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0" fontId="5" fillId="0" borderId="8" xfId="0" applyFont="1" applyBorder="1" applyAlignment="1">
      <alignment/>
    </xf>
    <xf numFmtId="4" fontId="5" fillId="0" borderId="8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11" xfId="18" applyFont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43" fontId="1" fillId="0" borderId="13" xfId="18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/>
    </xf>
    <xf numFmtId="43" fontId="5" fillId="0" borderId="14" xfId="0" applyNumberFormat="1" applyFont="1" applyBorder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44"/>
  <sheetViews>
    <sheetView tabSelected="1" workbookViewId="0" topLeftCell="A18">
      <selection activeCell="E42" sqref="E42"/>
    </sheetView>
  </sheetViews>
  <sheetFormatPr defaultColWidth="9.140625" defaultRowHeight="12.75"/>
  <cols>
    <col min="1" max="1" width="11.8515625" style="0" customWidth="1"/>
    <col min="2" max="2" width="10.140625" style="0" customWidth="1"/>
    <col min="6" max="6" width="11.140625" style="0" customWidth="1"/>
    <col min="7" max="7" width="9.57421875" style="0" customWidth="1"/>
    <col min="8" max="8" width="11.28125" style="0" customWidth="1"/>
    <col min="9" max="9" width="10.28125" style="0" bestFit="1" customWidth="1"/>
    <col min="10" max="10" width="12.140625" style="1" customWidth="1"/>
  </cols>
  <sheetData>
    <row r="1" ht="4.5" customHeight="1"/>
    <row r="2" spans="3:9" ht="12.75">
      <c r="C2" s="51" t="s">
        <v>0</v>
      </c>
      <c r="D2" s="51"/>
      <c r="E2" s="51"/>
      <c r="F2" s="51"/>
      <c r="G2" s="51"/>
      <c r="H2" s="51"/>
      <c r="I2" s="51"/>
    </row>
    <row r="3" spans="3:9" ht="12.75">
      <c r="C3" s="2"/>
      <c r="D3" s="2"/>
      <c r="E3" s="2"/>
      <c r="F3" s="2"/>
      <c r="G3" s="2"/>
      <c r="H3" s="2"/>
      <c r="I3" s="2"/>
    </row>
    <row r="4" ht="12.75">
      <c r="A4" s="50" t="s">
        <v>28</v>
      </c>
    </row>
    <row r="5" spans="1:10" ht="12.75">
      <c r="A5" s="3" t="s">
        <v>1</v>
      </c>
      <c r="B5" s="3"/>
      <c r="C5" s="4" t="s">
        <v>2</v>
      </c>
      <c r="D5" s="5"/>
      <c r="E5" s="5"/>
      <c r="F5" s="5"/>
      <c r="G5" s="5"/>
      <c r="H5" s="6"/>
      <c r="I5" s="3"/>
      <c r="J5" s="7" t="s">
        <v>3</v>
      </c>
    </row>
    <row r="6" spans="1:10" s="1" customFormat="1" ht="12.75">
      <c r="A6" s="8">
        <v>38750</v>
      </c>
      <c r="B6" s="9" t="s">
        <v>4</v>
      </c>
      <c r="C6" s="52" t="s">
        <v>5</v>
      </c>
      <c r="D6" s="53"/>
      <c r="E6" s="53"/>
      <c r="F6" s="53"/>
      <c r="G6" s="53"/>
      <c r="H6" s="54"/>
      <c r="I6" s="10"/>
      <c r="J6" s="10">
        <v>296.01</v>
      </c>
    </row>
    <row r="7" spans="1:10" s="1" customFormat="1" ht="12.75">
      <c r="A7" s="8">
        <v>38755</v>
      </c>
      <c r="B7" s="9" t="s">
        <v>6</v>
      </c>
      <c r="C7" s="52" t="s">
        <v>7</v>
      </c>
      <c r="D7" s="53"/>
      <c r="E7" s="53"/>
      <c r="F7" s="53"/>
      <c r="G7" s="53"/>
      <c r="H7" s="54"/>
      <c r="I7" s="10"/>
      <c r="J7" s="10">
        <v>9273.22</v>
      </c>
    </row>
    <row r="8" spans="1:10" s="1" customFormat="1" ht="12.75">
      <c r="A8" s="8">
        <v>38755</v>
      </c>
      <c r="B8" s="9" t="s">
        <v>8</v>
      </c>
      <c r="C8" s="52" t="s">
        <v>29</v>
      </c>
      <c r="D8" s="53"/>
      <c r="E8" s="53"/>
      <c r="F8" s="53"/>
      <c r="G8" s="53"/>
      <c r="H8" s="54"/>
      <c r="I8" s="10"/>
      <c r="J8" s="10">
        <v>1878.5</v>
      </c>
    </row>
    <row r="9" spans="1:10" s="1" customFormat="1" ht="12.75">
      <c r="A9" s="8">
        <v>38758</v>
      </c>
      <c r="B9" s="9" t="s">
        <v>9</v>
      </c>
      <c r="C9" s="52" t="s">
        <v>10</v>
      </c>
      <c r="D9" s="53"/>
      <c r="E9" s="53"/>
      <c r="F9" s="53"/>
      <c r="G9" s="53"/>
      <c r="H9" s="54"/>
      <c r="I9" s="10"/>
      <c r="J9" s="10">
        <v>450</v>
      </c>
    </row>
    <row r="10" spans="1:10" s="1" customFormat="1" ht="12.75">
      <c r="A10" s="8">
        <v>38762</v>
      </c>
      <c r="B10" s="9" t="s">
        <v>11</v>
      </c>
      <c r="C10" s="55" t="s">
        <v>12</v>
      </c>
      <c r="D10" s="56"/>
      <c r="E10" s="56"/>
      <c r="F10" s="56"/>
      <c r="G10" s="56"/>
      <c r="H10" s="57"/>
      <c r="I10" s="10"/>
      <c r="J10" s="10">
        <f>SUM(I11:I17)</f>
        <v>300</v>
      </c>
    </row>
    <row r="11" spans="1:10" s="15" customFormat="1" ht="12.75">
      <c r="A11" s="11"/>
      <c r="B11" s="12"/>
      <c r="C11" s="58" t="s">
        <v>30</v>
      </c>
      <c r="D11" s="59"/>
      <c r="E11" s="59"/>
      <c r="F11" s="59"/>
      <c r="G11" s="59"/>
      <c r="H11" s="60"/>
      <c r="I11" s="13">
        <f>44+75.31</f>
        <v>119.31</v>
      </c>
      <c r="J11" s="14"/>
    </row>
    <row r="12" spans="1:10" s="15" customFormat="1" ht="12.75">
      <c r="A12" s="11"/>
      <c r="B12" s="12"/>
      <c r="C12" s="61" t="s">
        <v>31</v>
      </c>
      <c r="D12" s="62"/>
      <c r="E12" s="62"/>
      <c r="F12" s="62"/>
      <c r="G12" s="62"/>
      <c r="H12" s="63"/>
      <c r="I12" s="13">
        <f>15.2+14.98+12.6</f>
        <v>42.78</v>
      </c>
      <c r="J12" s="14"/>
    </row>
    <row r="13" spans="1:10" s="15" customFormat="1" ht="12.75">
      <c r="A13" s="11"/>
      <c r="B13" s="12"/>
      <c r="C13" s="58" t="s">
        <v>32</v>
      </c>
      <c r="D13" s="59"/>
      <c r="E13" s="59"/>
      <c r="F13" s="59"/>
      <c r="G13" s="59"/>
      <c r="H13" s="60"/>
      <c r="I13" s="13">
        <v>20</v>
      </c>
      <c r="J13" s="14"/>
    </row>
    <row r="14" spans="1:10" s="15" customFormat="1" ht="12.75">
      <c r="A14" s="11"/>
      <c r="B14" s="12"/>
      <c r="C14" s="61" t="s">
        <v>13</v>
      </c>
      <c r="D14" s="62"/>
      <c r="E14" s="62"/>
      <c r="F14" s="62"/>
      <c r="G14" s="62"/>
      <c r="H14" s="63"/>
      <c r="I14" s="13">
        <f>11.2</f>
        <v>11.2</v>
      </c>
      <c r="J14" s="14"/>
    </row>
    <row r="15" spans="1:10" s="15" customFormat="1" ht="12.75">
      <c r="A15" s="11"/>
      <c r="B15" s="12"/>
      <c r="C15" s="58" t="s">
        <v>33</v>
      </c>
      <c r="D15" s="59"/>
      <c r="E15" s="59"/>
      <c r="F15" s="59"/>
      <c r="G15" s="59"/>
      <c r="H15" s="60"/>
      <c r="I15" s="13">
        <f>4.16+7.88+48.51+12.4+2.7</f>
        <v>75.65</v>
      </c>
      <c r="J15" s="14"/>
    </row>
    <row r="16" spans="1:10" s="15" customFormat="1" ht="12.75">
      <c r="A16" s="11"/>
      <c r="B16" s="12"/>
      <c r="C16" s="61" t="s">
        <v>14</v>
      </c>
      <c r="D16" s="62"/>
      <c r="E16" s="62"/>
      <c r="F16" s="62"/>
      <c r="G16" s="62"/>
      <c r="H16" s="63"/>
      <c r="I16" s="13">
        <v>26.73</v>
      </c>
      <c r="J16" s="14"/>
    </row>
    <row r="17" spans="1:10" s="15" customFormat="1" ht="12.75">
      <c r="A17" s="11"/>
      <c r="B17" s="12"/>
      <c r="C17" s="58" t="s">
        <v>15</v>
      </c>
      <c r="D17" s="59"/>
      <c r="E17" s="59"/>
      <c r="F17" s="59"/>
      <c r="G17" s="59"/>
      <c r="H17" s="60"/>
      <c r="I17" s="13">
        <f>300-SUM(I11:I16)</f>
        <v>4.329999999999984</v>
      </c>
      <c r="J17" s="14"/>
    </row>
    <row r="18" spans="1:10" s="1" customFormat="1" ht="12.75">
      <c r="A18" s="8">
        <v>38763</v>
      </c>
      <c r="B18" s="9"/>
      <c r="C18" s="52" t="s">
        <v>16</v>
      </c>
      <c r="D18" s="53"/>
      <c r="E18" s="53"/>
      <c r="F18" s="53"/>
      <c r="G18" s="53"/>
      <c r="H18" s="54"/>
      <c r="I18" s="10"/>
      <c r="J18" s="10">
        <v>15</v>
      </c>
    </row>
    <row r="19" spans="1:10" s="1" customFormat="1" ht="12.75">
      <c r="A19" s="8">
        <v>38827</v>
      </c>
      <c r="B19" s="9" t="s">
        <v>17</v>
      </c>
      <c r="C19" s="52" t="s">
        <v>34</v>
      </c>
      <c r="D19" s="53"/>
      <c r="E19" s="53"/>
      <c r="F19" s="53"/>
      <c r="G19" s="53"/>
      <c r="H19" s="54"/>
      <c r="I19" s="10"/>
      <c r="J19" s="10">
        <f>173.16+12.22</f>
        <v>185.38</v>
      </c>
    </row>
    <row r="20" spans="1:11" ht="12.75">
      <c r="A20" s="11"/>
      <c r="B20" s="12"/>
      <c r="C20" s="64"/>
      <c r="D20" s="65"/>
      <c r="E20" s="65"/>
      <c r="F20" s="65"/>
      <c r="G20" s="65"/>
      <c r="H20" s="66"/>
      <c r="I20" s="14"/>
      <c r="J20" s="16"/>
      <c r="K20" s="17"/>
    </row>
    <row r="21" spans="1:10" ht="13.5" thickBot="1">
      <c r="A21" s="18" t="s">
        <v>18</v>
      </c>
      <c r="B21" s="19"/>
      <c r="C21" s="19"/>
      <c r="D21" s="19"/>
      <c r="E21" s="19"/>
      <c r="F21" s="19"/>
      <c r="G21" s="19"/>
      <c r="H21" s="19"/>
      <c r="I21" s="20"/>
      <c r="J21" s="21">
        <f>SUM(J6:J20)</f>
        <v>12398.109999999999</v>
      </c>
    </row>
    <row r="22" ht="13.5" thickBot="1"/>
    <row r="23" spans="1:12" s="1" customFormat="1" ht="18.75" thickBot="1">
      <c r="A23" s="67" t="s">
        <v>19</v>
      </c>
      <c r="B23" s="68"/>
      <c r="C23" s="68"/>
      <c r="D23" s="68"/>
      <c r="E23" s="68"/>
      <c r="F23" s="68"/>
      <c r="G23" s="68"/>
      <c r="H23" s="68"/>
      <c r="I23" s="68"/>
      <c r="J23" s="69"/>
      <c r="L23" s="22"/>
    </row>
    <row r="24" spans="1:12" s="23" customFormat="1" ht="13.5" thickBot="1">
      <c r="A24"/>
      <c r="B24"/>
      <c r="C24"/>
      <c r="D24"/>
      <c r="E24"/>
      <c r="F24"/>
      <c r="G24"/>
      <c r="H24"/>
      <c r="I24"/>
      <c r="J24" s="1"/>
      <c r="L24" s="22"/>
    </row>
    <row r="25" spans="1:12" s="1" customFormat="1" ht="12.75">
      <c r="A25" s="24" t="s">
        <v>20</v>
      </c>
      <c r="B25" s="25"/>
      <c r="C25" s="25"/>
      <c r="D25" s="25"/>
      <c r="E25" s="25"/>
      <c r="F25" s="25"/>
      <c r="G25" s="25"/>
      <c r="H25" s="25"/>
      <c r="I25" s="25"/>
      <c r="J25" s="26">
        <v>6835.75</v>
      </c>
      <c r="L25" s="22"/>
    </row>
    <row r="26" spans="1:10" s="1" customFormat="1" ht="12.75">
      <c r="A26" s="27"/>
      <c r="B26" s="28"/>
      <c r="C26" s="28"/>
      <c r="D26" s="28"/>
      <c r="E26" s="28"/>
      <c r="F26" s="28"/>
      <c r="G26" s="28"/>
      <c r="H26" s="28"/>
      <c r="I26" s="28"/>
      <c r="J26" s="29"/>
    </row>
    <row r="27" spans="1:10" s="1" customFormat="1" ht="12.75">
      <c r="A27" s="30" t="s">
        <v>21</v>
      </c>
      <c r="B27" s="28"/>
      <c r="C27" s="28"/>
      <c r="D27" s="28"/>
      <c r="E27" s="28"/>
      <c r="F27" s="28"/>
      <c r="G27" s="28"/>
      <c r="H27" s="28"/>
      <c r="I27" s="28"/>
      <c r="J27" s="31">
        <f>825.84+17959.11</f>
        <v>18784.95</v>
      </c>
    </row>
    <row r="28" spans="1:10" s="32" customFormat="1" ht="12.75">
      <c r="A28" s="27"/>
      <c r="B28" s="28"/>
      <c r="C28" s="28"/>
      <c r="D28" s="28"/>
      <c r="E28" s="28"/>
      <c r="F28" s="28"/>
      <c r="G28" s="28"/>
      <c r="H28" s="28"/>
      <c r="I28" s="28"/>
      <c r="J28" s="29"/>
    </row>
    <row r="29" spans="1:11" s="32" customFormat="1" ht="12.75">
      <c r="A29" s="33" t="s">
        <v>22</v>
      </c>
      <c r="B29" s="28"/>
      <c r="C29" s="28"/>
      <c r="D29" s="28"/>
      <c r="E29" s="28"/>
      <c r="F29" s="28"/>
      <c r="G29" s="28"/>
      <c r="H29" s="28"/>
      <c r="I29" s="28"/>
      <c r="J29" s="34">
        <f>-J21</f>
        <v>-12398.109999999999</v>
      </c>
      <c r="K29" s="35"/>
    </row>
    <row r="30" spans="1:10" s="32" customFormat="1" ht="13.5" thickBot="1">
      <c r="A30" s="18"/>
      <c r="B30" s="19"/>
      <c r="C30" s="19"/>
      <c r="D30" s="19"/>
      <c r="E30" s="19"/>
      <c r="F30" s="19"/>
      <c r="G30" s="19"/>
      <c r="H30" s="19"/>
      <c r="I30" s="19"/>
      <c r="J30" s="36"/>
    </row>
    <row r="31" spans="1:10" s="32" customFormat="1" ht="13.5" thickBot="1">
      <c r="A31" s="18" t="s">
        <v>23</v>
      </c>
      <c r="B31" s="19"/>
      <c r="C31" s="19"/>
      <c r="D31" s="19"/>
      <c r="E31" s="19"/>
      <c r="F31" s="19"/>
      <c r="G31" s="19"/>
      <c r="H31" s="19"/>
      <c r="I31" s="19"/>
      <c r="J31" s="37">
        <f>J25+J27+J29</f>
        <v>13222.590000000002</v>
      </c>
    </row>
    <row r="32" spans="1:10" s="32" customFormat="1" ht="13.5" thickBot="1">
      <c r="A32"/>
      <c r="B32"/>
      <c r="C32"/>
      <c r="D32"/>
      <c r="E32"/>
      <c r="F32"/>
      <c r="G32"/>
      <c r="H32"/>
      <c r="I32"/>
      <c r="J32" s="1"/>
    </row>
    <row r="33" spans="1:8" ht="13.5" thickBot="1">
      <c r="A33" s="70" t="s">
        <v>24</v>
      </c>
      <c r="B33" s="71"/>
      <c r="C33" s="71"/>
      <c r="D33" s="71"/>
      <c r="E33" s="71"/>
      <c r="F33" s="71"/>
      <c r="G33" s="71"/>
      <c r="H33" s="72"/>
    </row>
    <row r="34" spans="1:18" ht="12.75">
      <c r="A34" s="38" t="s">
        <v>4</v>
      </c>
      <c r="B34" s="73" t="s">
        <v>35</v>
      </c>
      <c r="C34" s="73"/>
      <c r="D34" s="73"/>
      <c r="E34" s="73"/>
      <c r="F34" s="73"/>
      <c r="G34" s="73"/>
      <c r="H34" s="40">
        <v>296.01</v>
      </c>
      <c r="I34" s="41"/>
      <c r="J34" s="42"/>
      <c r="K34" s="39"/>
      <c r="L34" s="39"/>
      <c r="M34" s="39"/>
      <c r="N34" s="39"/>
      <c r="O34" s="39"/>
      <c r="P34" s="39"/>
      <c r="Q34" s="22"/>
      <c r="R34" s="22"/>
    </row>
    <row r="35" spans="1:18" ht="13.5" customHeight="1">
      <c r="A35" s="43" t="s">
        <v>6</v>
      </c>
      <c r="B35" s="73" t="s">
        <v>7</v>
      </c>
      <c r="C35" s="73"/>
      <c r="D35" s="73"/>
      <c r="E35" s="73"/>
      <c r="F35" s="73"/>
      <c r="G35" s="73"/>
      <c r="H35" s="44">
        <v>9273.22</v>
      </c>
      <c r="I35" s="41"/>
      <c r="J35" s="42"/>
      <c r="K35" s="42"/>
      <c r="L35" s="42"/>
      <c r="M35" s="42"/>
      <c r="N35" s="42"/>
      <c r="O35" s="42"/>
      <c r="P35" s="42"/>
      <c r="Q35" s="22"/>
      <c r="R35" s="22"/>
    </row>
    <row r="36" spans="1:18" ht="12.75">
      <c r="A36" s="43" t="s">
        <v>8</v>
      </c>
      <c r="B36" s="73" t="s">
        <v>29</v>
      </c>
      <c r="C36" s="73"/>
      <c r="D36" s="73"/>
      <c r="E36" s="73"/>
      <c r="F36" s="73"/>
      <c r="G36" s="73"/>
      <c r="H36" s="44">
        <v>1878.5</v>
      </c>
      <c r="I36" s="41"/>
      <c r="J36" s="42"/>
      <c r="K36" s="45"/>
      <c r="L36" s="42"/>
      <c r="M36" s="42"/>
      <c r="N36" s="42"/>
      <c r="O36" s="42"/>
      <c r="P36" s="42"/>
      <c r="Q36" s="22"/>
      <c r="R36" s="22"/>
    </row>
    <row r="37" spans="1:18" ht="12.75">
      <c r="A37" s="43" t="s">
        <v>9</v>
      </c>
      <c r="B37" s="73" t="s">
        <v>10</v>
      </c>
      <c r="C37" s="73"/>
      <c r="D37" s="73"/>
      <c r="E37" s="73"/>
      <c r="F37" s="73"/>
      <c r="G37" s="73"/>
      <c r="H37" s="44">
        <v>450</v>
      </c>
      <c r="I37" s="41"/>
      <c r="J37" s="42"/>
      <c r="K37" s="45"/>
      <c r="L37" s="42"/>
      <c r="M37" s="42"/>
      <c r="N37" s="42"/>
      <c r="O37" s="42"/>
      <c r="P37" s="42"/>
      <c r="Q37" s="22"/>
      <c r="R37" s="22"/>
    </row>
    <row r="38" spans="1:18" ht="12.75">
      <c r="A38" s="43" t="s">
        <v>11</v>
      </c>
      <c r="B38" s="76" t="s">
        <v>12</v>
      </c>
      <c r="C38" s="76"/>
      <c r="D38" s="76"/>
      <c r="E38" s="76"/>
      <c r="F38" s="76"/>
      <c r="G38" s="76"/>
      <c r="H38" s="44">
        <v>300</v>
      </c>
      <c r="I38" s="46"/>
      <c r="J38" s="42"/>
      <c r="K38" s="46"/>
      <c r="L38" s="46"/>
      <c r="M38" s="46"/>
      <c r="N38" s="46"/>
      <c r="O38" s="46"/>
      <c r="P38" s="46"/>
      <c r="Q38" s="46"/>
      <c r="R38" s="46"/>
    </row>
    <row r="39" spans="1:8" ht="13.5" thickBot="1">
      <c r="A39" s="47" t="s">
        <v>17</v>
      </c>
      <c r="B39" s="73" t="s">
        <v>25</v>
      </c>
      <c r="C39" s="73"/>
      <c r="D39" s="73"/>
      <c r="E39" s="73"/>
      <c r="F39" s="73"/>
      <c r="G39" s="73"/>
      <c r="H39" s="44">
        <v>185.38</v>
      </c>
    </row>
    <row r="40" spans="1:8" ht="13.5" thickBot="1">
      <c r="A40" s="74" t="s">
        <v>26</v>
      </c>
      <c r="B40" s="75"/>
      <c r="C40" s="75"/>
      <c r="D40" s="75"/>
      <c r="E40" s="75"/>
      <c r="F40" s="75"/>
      <c r="G40" s="75"/>
      <c r="H40" s="48">
        <f>SUM(H34:H39)</f>
        <v>12383.109999999999</v>
      </c>
    </row>
    <row r="41" ht="12.75">
      <c r="G41" s="49"/>
    </row>
    <row r="44" ht="12.75">
      <c r="B44" t="s">
        <v>27</v>
      </c>
    </row>
  </sheetData>
  <mergeCells count="25">
    <mergeCell ref="A40:G40"/>
    <mergeCell ref="B36:G36"/>
    <mergeCell ref="B37:G37"/>
    <mergeCell ref="B38:G38"/>
    <mergeCell ref="B39:G39"/>
    <mergeCell ref="A23:J23"/>
    <mergeCell ref="A33:H33"/>
    <mergeCell ref="B34:G34"/>
    <mergeCell ref="B35:G35"/>
    <mergeCell ref="C17:H17"/>
    <mergeCell ref="C18:H18"/>
    <mergeCell ref="C19:H19"/>
    <mergeCell ref="C20:H20"/>
    <mergeCell ref="C13:H13"/>
    <mergeCell ref="C14:H14"/>
    <mergeCell ref="C15:H15"/>
    <mergeCell ref="C16:H16"/>
    <mergeCell ref="C9:H9"/>
    <mergeCell ref="C10:H10"/>
    <mergeCell ref="C11:H11"/>
    <mergeCell ref="C12:H12"/>
    <mergeCell ref="C2:I2"/>
    <mergeCell ref="C6:H6"/>
    <mergeCell ref="C7:H7"/>
    <mergeCell ref="C8:H8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Cosercond - Contabilidade e Serviços Condominais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Jilson Guirra</dc:creator>
  <cp:keywords/>
  <dc:description/>
  <cp:lastModifiedBy>.</cp:lastModifiedBy>
  <dcterms:created xsi:type="dcterms:W3CDTF">2006-05-09T22:46:56Z</dcterms:created>
  <dcterms:modified xsi:type="dcterms:W3CDTF">2007-09-21T19:59:37Z</dcterms:modified>
  <cp:category/>
  <cp:version/>
  <cp:contentType/>
  <cp:contentStatus/>
</cp:coreProperties>
</file>